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271 Zamówienia publiczne 2023\2. Przebudowa dróg gminnych na terenie Miasta i Gminy Solec nad Wisłą PŁ1\Kosztorys po zmianie\"/>
    </mc:Choice>
  </mc:AlternateContent>
  <bookViews>
    <workbookView xWindow="-120" yWindow="-120" windowWidth="29040" windowHeight="15840" tabRatio="970" activeTab="1"/>
  </bookViews>
  <sheets>
    <sheet name="Kosztorys ofertowy" sheetId="7" r:id="rId1"/>
    <sheet name="Przedmiar robót" sheetId="8" r:id="rId2"/>
    <sheet name="wykaz zjazdów" sheetId="4" r:id="rId3"/>
  </sheets>
  <definedNames>
    <definedName name="_xlnm.Print_Area" localSheetId="0">'Kosztorys ofertowy'!$A$1:$H$48</definedName>
    <definedName name="_xlnm.Print_Area" localSheetId="1">'Przedmiar robót'!$A$1:$F$45</definedName>
    <definedName name="_xlnm.Print_Area" localSheetId="2">'wykaz zjazdów'!$A$2:$K$7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8" l="1"/>
  <c r="A15" i="8" s="1"/>
  <c r="A17" i="8" s="1"/>
  <c r="A19" i="8" s="1"/>
  <c r="A20" i="8" s="1"/>
  <c r="A21" i="8" s="1"/>
  <c r="A22" i="8" s="1"/>
  <c r="A23" i="8" s="1"/>
  <c r="A25" i="8" s="1"/>
  <c r="A27" i="8" s="1"/>
  <c r="A28" i="8" s="1"/>
  <c r="A31" i="8" s="1"/>
  <c r="A32" i="8" s="1"/>
  <c r="A34" i="8" s="1"/>
  <c r="A35" i="8" s="1"/>
  <c r="A38" i="8" s="1"/>
  <c r="A39" i="8" s="1"/>
  <c r="A40" i="8" s="1"/>
  <c r="A42" i="8" s="1"/>
  <c r="A45" i="8" s="1"/>
  <c r="A12" i="7"/>
  <c r="A15" i="7" s="1"/>
  <c r="A17" i="7" s="1"/>
  <c r="A19" i="7" s="1"/>
  <c r="A20" i="7" s="1"/>
  <c r="A21" i="7" s="1"/>
  <c r="A22" i="7" s="1"/>
  <c r="A23" i="7" s="1"/>
  <c r="A25" i="7" s="1"/>
  <c r="A27" i="7" s="1"/>
  <c r="A28" i="7" s="1"/>
  <c r="A31" i="7" s="1"/>
  <c r="A32" i="7" s="1"/>
  <c r="A34" i="7" s="1"/>
  <c r="A35" i="7" s="1"/>
  <c r="A38" i="7" s="1"/>
  <c r="A39" i="7" s="1"/>
  <c r="A40" i="7" s="1"/>
  <c r="A42" i="7" s="1"/>
  <c r="A45" i="7" s="1"/>
  <c r="K7" i="4"/>
  <c r="G7" i="4"/>
  <c r="B4" i="4" l="1"/>
  <c r="B6" i="4"/>
  <c r="B5" i="4"/>
  <c r="A5" i="4"/>
  <c r="A6" i="4" s="1"/>
</calcChain>
</file>

<file path=xl/sharedStrings.xml><?xml version="1.0" encoding="utf-8"?>
<sst xmlns="http://schemas.openxmlformats.org/spreadsheetml/2006/main" count="232" uniqueCount="107">
  <si>
    <t>Lp.</t>
  </si>
  <si>
    <t>Ilość</t>
  </si>
  <si>
    <t>Cena zł.</t>
  </si>
  <si>
    <t>Jedn. miary</t>
  </si>
  <si>
    <t>Wartość zł (5*6)</t>
  </si>
  <si>
    <t>m</t>
  </si>
  <si>
    <t>szt.</t>
  </si>
  <si>
    <t>Inwestor:</t>
  </si>
  <si>
    <t>PRZEDMIAR ROBÓT</t>
  </si>
  <si>
    <t>Wykonawca:</t>
  </si>
  <si>
    <t>Nazwa grupy asortymentowej /elementu scalonego/ Opis pozycji kosztorysowej</t>
  </si>
  <si>
    <t>ROBOTY PRZYGOTOWAWCZE</t>
  </si>
  <si>
    <t>poz.</t>
  </si>
  <si>
    <t>D.01.00.00.00</t>
  </si>
  <si>
    <t>D.02.03.01.12.01</t>
  </si>
  <si>
    <t>D.05.03.05.21.05</t>
  </si>
  <si>
    <t>D.06.02.01.62.01</t>
  </si>
  <si>
    <t>D.06.02.01.11.02</t>
  </si>
  <si>
    <t>km</t>
  </si>
  <si>
    <t>m3</t>
  </si>
  <si>
    <t>m2</t>
  </si>
  <si>
    <t>I. ROBTY DROGOWE</t>
  </si>
  <si>
    <t>Roboty pomiarowe przy liniowych robotach ziemnych - trasa dróg w terenie równinnym - tyczenie obiektu, inwentaryzacja powykonawcza</t>
  </si>
  <si>
    <t>Rozbiórka elementów dróg, ogrodzeń i przepustów</t>
  </si>
  <si>
    <t>ROBOTY  ZIEMNE</t>
  </si>
  <si>
    <t>Wykonanie wykopów</t>
  </si>
  <si>
    <t xml:space="preserve">Wykonanie nasypów </t>
  </si>
  <si>
    <t>PODBUDOWY</t>
  </si>
  <si>
    <t>Oczyszczenie mechaniczne nawierzchni drogowych bitumicznych</t>
  </si>
  <si>
    <t>Skropienie asfaltem nawierzchni drogowych bitumicznych</t>
  </si>
  <si>
    <t>Podbudowa zasadnicza z mieszanki kruszywa niezwiązanego</t>
  </si>
  <si>
    <t>Podbudowa i ulepszone podłoże z gruntu lub kruszywa stabilizowanego cementem</t>
  </si>
  <si>
    <t>NAWIERZCHNIE</t>
  </si>
  <si>
    <t>Nawierzchnia tłuczniowa</t>
  </si>
  <si>
    <t>Nawierzchnia z mieszanki niezwiązanej z kruszywem 0/31,5 grubości 15 cm (pobocza)</t>
  </si>
  <si>
    <t>Nawierzchnie z betonu asfaltowego</t>
  </si>
  <si>
    <t>ROBOTY WYKOŃCZENIOWE</t>
  </si>
  <si>
    <t>Przepusty z rur polietylowych  pod zjazdami</t>
  </si>
  <si>
    <t>Zieleń drogowa</t>
  </si>
  <si>
    <t>Wartość robót bez podatku VAT</t>
  </si>
  <si>
    <t>Wartość podatku VAT</t>
  </si>
  <si>
    <t>Wartość robót brutto</t>
  </si>
  <si>
    <t>D.01.01.12.02</t>
  </si>
  <si>
    <t>D.01.02.02.00</t>
  </si>
  <si>
    <t>Usunięcie warstwy ziemi urodzajnej (humusu) o grubości do 15 cm grunt do wykorzystania na budowie:</t>
  </si>
  <si>
    <t>D.01.02.04.00</t>
  </si>
  <si>
    <t>Zdjęcie warstwy humusu lub darniny</t>
  </si>
  <si>
    <t>D.02.01.00.00</t>
  </si>
  <si>
    <t>D.02.01.01.12.01</t>
  </si>
  <si>
    <t>D.05.02.01.23.01</t>
  </si>
  <si>
    <t>D.04.03.01.12.02</t>
  </si>
  <si>
    <t>D.04.03.01.22.04</t>
  </si>
  <si>
    <t>D.04.05.01.22.04</t>
  </si>
  <si>
    <t>D.04.04.02.24.01</t>
  </si>
  <si>
    <t xml:space="preserve">Humusowanie przy grubości warstwy humusu 10 cm z obsianiem trawą (grunt urodzajny pozyskany na budowie) </t>
  </si>
  <si>
    <t>Wykonanie przepustów z rur PEHD o średnicy 40 cm pod zjazdami</t>
  </si>
  <si>
    <t>Wykonanie ław fundamentowych rzepustów pod zjazdami z kruszywa łamanego lub pospółki frakcji 0/31,5 mm gr 20 cm</t>
  </si>
  <si>
    <t>KNR 2-31 0605/04</t>
  </si>
  <si>
    <t>Podstawa wyceny Podstawa wyceny wg Sekocenbud BCD I Kwartał 2022r.</t>
  </si>
  <si>
    <t>D.02.00.00.00</t>
  </si>
  <si>
    <t>D.04.00.00.00</t>
  </si>
  <si>
    <t>D.05.00.00.00</t>
  </si>
  <si>
    <t>D.06.00.00.00</t>
  </si>
  <si>
    <t>Wykonanie nasypów mechanicznie z gruntów kat. I-II z pozyskaniem i transportemgruntu na odległość do 1 km</t>
  </si>
  <si>
    <t>KOSZTORYS OFERTOWY</t>
  </si>
  <si>
    <t>Nawierzchnie nawierzchni z betonu asfaltowego AC 11S 50/70, warstwa ścieralna AC 11 S grubości 4 cm</t>
  </si>
  <si>
    <t>Wykonanie prefabrykowanej ścianki czołowej (kołnierza betonowego) dla przepustu z rury betonowej zbrojonej dwuwarstwowo DN 400 uszczelniane zaprawą cementową</t>
  </si>
  <si>
    <t>VIA INŻYNIERIA LĄDOWA IGOR DERPIŃSKI ul. Marii Curie-Skłodowskiej 14, 27-200 Starachowice</t>
  </si>
  <si>
    <t>D.04.01.01.31.01</t>
  </si>
  <si>
    <t>Wykonanie warstwy ulepszonego podłoża z gruntu stabilizowanego cementem C1,5/2,0 MPa  o grubości 15 cm - zjazdy.</t>
  </si>
  <si>
    <t>L.p.</t>
  </si>
  <si>
    <t xml:space="preserve">km </t>
  </si>
  <si>
    <t>Strona</t>
  </si>
  <si>
    <t>Typ zjazdu</t>
  </si>
  <si>
    <r>
      <t>Powierzchnia zjazdu [m</t>
    </r>
    <r>
      <rPr>
        <b/>
        <vertAlign val="superscript"/>
        <sz val="10"/>
        <color rgb="FF000000"/>
        <rFont val="Calibri"/>
        <family val="2"/>
        <charset val="238"/>
      </rPr>
      <t>2</t>
    </r>
    <r>
      <rPr>
        <b/>
        <sz val="10"/>
        <color rgb="FF000000"/>
        <rFont val="Calibri"/>
        <family val="2"/>
        <charset val="238"/>
      </rPr>
      <t>]</t>
    </r>
  </si>
  <si>
    <t>Rodzaj nawierzchni zjazdu</t>
  </si>
  <si>
    <t>Wymiary szerokość [m]</t>
  </si>
  <si>
    <t>Wymiary długść [m]</t>
  </si>
  <si>
    <t>Długość przepustu [m]</t>
  </si>
  <si>
    <t>P</t>
  </si>
  <si>
    <t>indywidualny</t>
  </si>
  <si>
    <t>kruszywo</t>
  </si>
  <si>
    <t>RAZEM:</t>
  </si>
  <si>
    <t>Nawierzchnia z mieszanki niezwiązanej z kruszywem 0/31,5 grubości 20 cm (zjazdy)</t>
  </si>
  <si>
    <t>Profilowanie i zagęszczanie podłoża wykonywane mechanicznie w gruncie kat. II-IV pod poszerzenia warstwy konstrukcyjne nawierzchni -  zjazdy i pobocza</t>
  </si>
  <si>
    <t>D.06.01.01.22.01</t>
  </si>
  <si>
    <t>D.01.02.02.13.01</t>
  </si>
  <si>
    <t>D.04.03.01.12.01</t>
  </si>
  <si>
    <t>Oczyszczenie mechaniczne nawierzchni drogowych niebitumicznych</t>
  </si>
  <si>
    <t>D.04.03.01.22.03</t>
  </si>
  <si>
    <t>Skropienie asfaltem nawierzchni drogowych niebitumicznych</t>
  </si>
  <si>
    <t>D.04.05.01.22.05</t>
  </si>
  <si>
    <t>399 an</t>
  </si>
  <si>
    <t>D.05.03.05.11.04</t>
  </si>
  <si>
    <t>Wykaz projektowanych zjazdów z drogi gminnej 190603 Zemborzyn Pierwszy - Pawłowice km 0+000,00 - 0+950,00</t>
  </si>
  <si>
    <t>Przebudowa dróg gminnych na terenie Miasta i Gminy Solec nad Wisłą - Przebudowa odcinka drogi gminnej nr 190603 W Zemborzyn Pierwszy - Pawłowice (Wola Pawłowska)</t>
  </si>
  <si>
    <t>Wyknanie wykopów mechanicznie w gruntach kat. I-II z transportem urobku na na odkład lub nasyp na odległość do 1 km: koryto pod konstrukcję drogi, rowy, zjazdy, korytka</t>
  </si>
  <si>
    <t>Wykonanie podbudowy zasadniczej z mieszanki niezwiązanej z kruszywa C 90/3, 0/31,5 grubości 20 cm - konstrukcja drogi gminnej</t>
  </si>
  <si>
    <t>D.08.00.00.00</t>
  </si>
  <si>
    <t>ELEMENTY ULIC</t>
  </si>
  <si>
    <t>D.08.01.01.11.04</t>
  </si>
  <si>
    <t>Ścieki</t>
  </si>
  <si>
    <t>Ułożenienścieków z 0prefabrykowanych elementów betonowych 60x50x15 cm na podsypce cementowo-piaskowej, spoiny wypełnione zaprawą cementową</t>
  </si>
  <si>
    <t>Wykonanie warstwy z gruntu stabilizowanego cementem C1,5/2,0 gr 20 cm - konsjtrukcja drogi gminnej</t>
  </si>
  <si>
    <t>Nawierzchnie z mieszanek mineralno-bitumicznych asfaltowych AC 16 W 50/70 o grubości 4 cm - warstwa wiążąca</t>
  </si>
  <si>
    <t>Wykonanie warstwy z gruntu stabilizowanego cementem C1,5/2,0 gr 20 cm - konstrukcja drogi gminnej</t>
  </si>
  <si>
    <t>Miasto i Gmina Solec nad Wisłą; ul. Rynek 1; 27-320 Solec nad Wisłą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</si>
</sst>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z_ł"/>
    <numFmt numFmtId="165" formatCode="#,##0.000\ _z_ł"/>
    <numFmt numFmtId="166" formatCode="0.00000"/>
    <numFmt numFmtId="167" formatCode="0\+000.00"/>
  </numFmts>
  <fonts count="2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vertAlign val="superscript"/>
      <sz val="10"/>
      <color rgb="FF000000"/>
      <name val="Calibri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1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3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4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4" fontId="21" fillId="0" borderId="6" xfId="0" applyNumberFormat="1" applyFont="1" applyBorder="1" applyAlignment="1">
      <alignment vertical="top"/>
    </xf>
    <xf numFmtId="4" fontId="21" fillId="0" borderId="7" xfId="0" applyNumberFormat="1" applyFont="1" applyBorder="1" applyAlignment="1">
      <alignment vertical="top"/>
    </xf>
    <xf numFmtId="0" fontId="7" fillId="3" borderId="1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1" fillId="0" borderId="0" xfId="0" applyFont="1" applyAlignment="1">
      <alignment vertical="center"/>
    </xf>
    <xf numFmtId="49" fontId="16" fillId="4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right" vertical="center"/>
    </xf>
    <xf numFmtId="164" fontId="1" fillId="6" borderId="6" xfId="0" applyNumberFormat="1" applyFont="1" applyFill="1" applyBorder="1" applyAlignment="1">
      <alignment vertical="center"/>
    </xf>
    <xf numFmtId="4" fontId="8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0" fillId="6" borderId="3" xfId="0" applyFont="1" applyFill="1" applyBorder="1" applyAlignment="1">
      <alignment vertical="center"/>
    </xf>
    <xf numFmtId="49" fontId="16" fillId="4" borderId="6" xfId="0" applyNumberFormat="1" applyFont="1" applyFill="1" applyBorder="1" applyAlignment="1">
      <alignment horizontal="left" vertical="center" wrapText="1"/>
    </xf>
    <xf numFmtId="0" fontId="15" fillId="5" borderId="6" xfId="4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5" fillId="3" borderId="5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167" fontId="23" fillId="6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4" fillId="0" borderId="1" xfId="0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8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7" fillId="0" borderId="1" xfId="0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0" fillId="6" borderId="6" xfId="0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21" fillId="0" borderId="10" xfId="0" applyNumberFormat="1" applyFont="1" applyBorder="1" applyAlignment="1">
      <alignment vertical="top"/>
    </xf>
    <xf numFmtId="2" fontId="24" fillId="0" borderId="14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67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28" fillId="0" borderId="2" xfId="0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0" fontId="19" fillId="0" borderId="0" xfId="0" applyFont="1"/>
    <xf numFmtId="2" fontId="0" fillId="0" borderId="0" xfId="0" quotePrefix="1" applyNumberFormat="1"/>
    <xf numFmtId="2" fontId="19" fillId="0" borderId="0" xfId="0" applyNumberFormat="1" applyFont="1"/>
    <xf numFmtId="2" fontId="0" fillId="0" borderId="0" xfId="0" applyNumberFormat="1"/>
    <xf numFmtId="0" fontId="5" fillId="3" borderId="5" xfId="0" applyFont="1" applyFill="1" applyBorder="1" applyAlignment="1">
      <alignment horizontal="center" vertical="center"/>
    </xf>
    <xf numFmtId="49" fontId="8" fillId="0" borderId="5" xfId="1" applyNumberFormat="1" applyFont="1" applyBorder="1" applyAlignment="1">
      <alignment vertical="center" wrapText="1"/>
    </xf>
    <xf numFmtId="166" fontId="8" fillId="0" borderId="6" xfId="1" applyNumberFormat="1" applyFont="1" applyBorder="1" applyAlignment="1">
      <alignment horizontal="center" vertical="center"/>
    </xf>
    <xf numFmtId="2" fontId="8" fillId="0" borderId="6" xfId="2" applyNumberFormat="1" applyFont="1" applyBorder="1" applyAlignment="1">
      <alignment horizontal="center" vertical="center"/>
    </xf>
    <xf numFmtId="2" fontId="8" fillId="0" borderId="6" xfId="1" applyNumberFormat="1" applyFont="1" applyBorder="1" applyAlignment="1">
      <alignment horizontal="center" vertical="center"/>
    </xf>
    <xf numFmtId="2" fontId="8" fillId="0" borderId="7" xfId="1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6" xfId="0" applyNumberFormat="1" applyBorder="1" applyAlignment="1">
      <alignment horizontal="center" vertical="center" wrapText="1"/>
    </xf>
    <xf numFmtId="0" fontId="22" fillId="0" borderId="4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18" fillId="0" borderId="1" xfId="5" applyFont="1" applyFill="1" applyBorder="1" applyAlignment="1">
      <alignment horizontal="left" vertical="center" wrapText="1"/>
    </xf>
    <xf numFmtId="49" fontId="13" fillId="6" borderId="1" xfId="0" applyNumberFormat="1" applyFont="1" applyFill="1" applyBorder="1" applyAlignment="1">
      <alignment horizontal="left" vertical="center" wrapText="1"/>
    </xf>
    <xf numFmtId="49" fontId="13" fillId="6" borderId="6" xfId="0" applyNumberFormat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 wrapText="1"/>
    </xf>
    <xf numFmtId="0" fontId="22" fillId="0" borderId="8" xfId="0" applyFont="1" applyBorder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49" fontId="15" fillId="0" borderId="6" xfId="0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7" fillId="0" borderId="6" xfId="1" applyNumberFormat="1" applyFont="1" applyBorder="1" applyAlignment="1">
      <alignment horizontal="left" vertical="center" wrapText="1"/>
    </xf>
    <xf numFmtId="0" fontId="15" fillId="0" borderId="1" xfId="4" applyFont="1" applyBorder="1" applyAlignment="1" applyProtection="1">
      <alignment horizontal="left" vertical="center" wrapText="1"/>
      <protection locked="0"/>
    </xf>
    <xf numFmtId="0" fontId="15" fillId="0" borderId="6" xfId="4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18" fillId="0" borderId="6" xfId="5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6" xfId="1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5"/>
    <cellStyle name="Normalny_Arkusz1" xfId="4"/>
    <cellStyle name="Normalny_Droga nr 2 w km 618-625 - przedmiar i kosztorysu" xfId="3"/>
    <cellStyle name="Normalny_kosztorys ofertowy" xfId="2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19" workbookViewId="0">
      <selection activeCell="D27" sqref="D27"/>
    </sheetView>
  </sheetViews>
  <sheetFormatPr defaultRowHeight="15"/>
  <cols>
    <col min="1" max="1" width="8.5703125" style="2" customWidth="1"/>
    <col min="2" max="2" width="6.5703125" style="13" hidden="1" customWidth="1"/>
    <col min="3" max="3" width="15.7109375" style="1" customWidth="1"/>
    <col min="4" max="4" width="58.7109375" customWidth="1"/>
    <col min="5" max="5" width="6.42578125" customWidth="1"/>
    <col min="6" max="6" width="10.42578125" style="3" bestFit="1" customWidth="1"/>
    <col min="7" max="7" width="9.7109375" style="4" customWidth="1"/>
    <col min="8" max="8" width="13.7109375" style="2" customWidth="1"/>
    <col min="9" max="9" width="24.140625" bestFit="1" customWidth="1"/>
    <col min="10" max="10" width="10.140625" customWidth="1"/>
    <col min="14" max="14" width="10.5703125" customWidth="1"/>
    <col min="17" max="17" width="10.5703125" customWidth="1"/>
  </cols>
  <sheetData>
    <row r="1" spans="1:17" s="1" customFormat="1" ht="26.25" customHeight="1">
      <c r="A1" s="120" t="s">
        <v>64</v>
      </c>
      <c r="B1" s="121"/>
      <c r="C1" s="121"/>
      <c r="D1" s="122"/>
      <c r="E1" s="122"/>
      <c r="F1" s="122"/>
      <c r="G1" s="122"/>
      <c r="H1" s="123"/>
    </row>
    <row r="2" spans="1:17" s="1" customFormat="1" ht="35.450000000000003" customHeight="1">
      <c r="A2" s="124" t="s">
        <v>95</v>
      </c>
      <c r="B2" s="125"/>
      <c r="C2" s="125"/>
      <c r="D2" s="125"/>
      <c r="E2" s="125"/>
      <c r="F2" s="125"/>
      <c r="G2" s="125"/>
      <c r="H2" s="126"/>
    </row>
    <row r="3" spans="1:17" ht="21.75" customHeight="1">
      <c r="A3" s="132" t="s">
        <v>7</v>
      </c>
      <c r="B3" s="133"/>
      <c r="C3" s="133"/>
      <c r="D3" s="127" t="s">
        <v>106</v>
      </c>
      <c r="E3" s="127"/>
      <c r="F3" s="127"/>
      <c r="G3" s="127"/>
      <c r="H3" s="128"/>
    </row>
    <row r="4" spans="1:17" ht="21.75" customHeight="1">
      <c r="A4" s="132" t="s">
        <v>9</v>
      </c>
      <c r="B4" s="133"/>
      <c r="C4" s="133"/>
      <c r="D4" s="47" t="s">
        <v>67</v>
      </c>
      <c r="E4" s="16"/>
      <c r="F4" s="16"/>
      <c r="G4" s="48"/>
      <c r="H4" s="49"/>
    </row>
    <row r="5" spans="1:17" ht="63.75">
      <c r="A5" s="10" t="s">
        <v>0</v>
      </c>
      <c r="B5" s="50"/>
      <c r="C5" s="29" t="s">
        <v>58</v>
      </c>
      <c r="D5" s="7" t="s">
        <v>10</v>
      </c>
      <c r="E5" s="7" t="s">
        <v>3</v>
      </c>
      <c r="F5" s="8" t="s">
        <v>1</v>
      </c>
      <c r="G5" s="9" t="s">
        <v>2</v>
      </c>
      <c r="H5" s="11" t="s">
        <v>4</v>
      </c>
    </row>
    <row r="6" spans="1:17" ht="15.75" thickBot="1">
      <c r="A6" s="17">
        <v>1</v>
      </c>
      <c r="B6" s="93"/>
      <c r="C6" s="76">
        <v>2</v>
      </c>
      <c r="D6" s="77">
        <v>3</v>
      </c>
      <c r="E6" s="77">
        <v>4</v>
      </c>
      <c r="F6" s="77">
        <v>5</v>
      </c>
      <c r="G6" s="77">
        <v>6</v>
      </c>
      <c r="H6" s="78">
        <v>7</v>
      </c>
    </row>
    <row r="7" spans="1:17">
      <c r="A7" s="129" t="s">
        <v>21</v>
      </c>
      <c r="B7" s="130"/>
      <c r="C7" s="130"/>
      <c r="D7" s="130"/>
      <c r="E7" s="130"/>
      <c r="F7" s="130"/>
      <c r="G7" s="130"/>
      <c r="H7" s="131"/>
    </row>
    <row r="8" spans="1:17">
      <c r="A8" s="34"/>
      <c r="B8" s="32" t="s">
        <v>12</v>
      </c>
      <c r="C8" s="30" t="s">
        <v>13</v>
      </c>
      <c r="D8" s="113" t="s">
        <v>11</v>
      </c>
      <c r="E8" s="113"/>
      <c r="F8" s="113"/>
      <c r="G8" s="113"/>
      <c r="H8" s="35"/>
      <c r="I8" s="89"/>
    </row>
    <row r="9" spans="1:17" ht="25.5">
      <c r="A9" s="5">
        <v>1</v>
      </c>
      <c r="B9" s="24">
        <v>4</v>
      </c>
      <c r="C9" s="66" t="s">
        <v>42</v>
      </c>
      <c r="D9" s="67" t="s">
        <v>22</v>
      </c>
      <c r="E9" s="68" t="s">
        <v>18</v>
      </c>
      <c r="F9" s="85">
        <v>0.95</v>
      </c>
      <c r="G9" s="64"/>
      <c r="H9" s="36"/>
      <c r="I9" s="65"/>
    </row>
    <row r="10" spans="1:17">
      <c r="A10" s="38"/>
      <c r="B10" s="19"/>
      <c r="C10" s="12" t="s">
        <v>43</v>
      </c>
      <c r="D10" s="111" t="s">
        <v>46</v>
      </c>
      <c r="E10" s="111"/>
      <c r="F10" s="111"/>
      <c r="G10" s="111"/>
      <c r="H10" s="114"/>
      <c r="L10" s="14"/>
    </row>
    <row r="11" spans="1:17" ht="25.5">
      <c r="A11" s="5">
        <v>3</v>
      </c>
      <c r="B11" s="19">
        <v>36</v>
      </c>
      <c r="C11" s="12" t="s">
        <v>86</v>
      </c>
      <c r="D11" s="67" t="s">
        <v>44</v>
      </c>
      <c r="E11" s="68" t="s">
        <v>20</v>
      </c>
      <c r="F11" s="86">
        <v>1900</v>
      </c>
      <c r="G11" s="64"/>
      <c r="H11" s="36"/>
      <c r="L11" s="14"/>
    </row>
    <row r="12" spans="1:17">
      <c r="A12" s="5">
        <f>A11+1</f>
        <v>4</v>
      </c>
      <c r="B12" s="19"/>
      <c r="C12" s="12" t="s">
        <v>45</v>
      </c>
      <c r="D12" s="111" t="s">
        <v>23</v>
      </c>
      <c r="E12" s="111"/>
      <c r="F12" s="111"/>
      <c r="G12" s="111"/>
      <c r="H12" s="37"/>
    </row>
    <row r="13" spans="1:17">
      <c r="A13" s="39"/>
      <c r="B13" s="31"/>
      <c r="C13" s="30" t="s">
        <v>59</v>
      </c>
      <c r="D13" s="104" t="s">
        <v>24</v>
      </c>
      <c r="E13" s="104"/>
      <c r="F13" s="104"/>
      <c r="G13" s="104"/>
      <c r="H13" s="105"/>
    </row>
    <row r="14" spans="1:17">
      <c r="A14" s="38"/>
      <c r="B14" s="19"/>
      <c r="C14" s="12" t="s">
        <v>47</v>
      </c>
      <c r="D14" s="33" t="s">
        <v>25</v>
      </c>
      <c r="E14" s="28"/>
      <c r="F14" s="28"/>
      <c r="G14" s="28"/>
      <c r="H14" s="40"/>
    </row>
    <row r="15" spans="1:17" ht="38.25">
      <c r="A15" s="5">
        <f>A12+1</f>
        <v>5</v>
      </c>
      <c r="B15" s="19">
        <v>89</v>
      </c>
      <c r="C15" s="12" t="s">
        <v>48</v>
      </c>
      <c r="D15" s="67" t="s">
        <v>96</v>
      </c>
      <c r="E15" s="68" t="s">
        <v>19</v>
      </c>
      <c r="F15" s="87">
        <v>1601.83</v>
      </c>
      <c r="G15" s="64"/>
      <c r="H15" s="36"/>
      <c r="I15" s="90"/>
      <c r="L15" s="89"/>
      <c r="M15" s="91"/>
      <c r="N15" s="92"/>
    </row>
    <row r="16" spans="1:17">
      <c r="A16" s="38"/>
      <c r="B16" s="19"/>
      <c r="C16" s="69"/>
      <c r="D16" s="115" t="s">
        <v>26</v>
      </c>
      <c r="E16" s="115"/>
      <c r="F16" s="115"/>
      <c r="G16" s="115"/>
      <c r="H16" s="54"/>
      <c r="I16" s="51"/>
      <c r="N16" s="14"/>
      <c r="Q16" s="14"/>
    </row>
    <row r="17" spans="1:19" ht="25.5">
      <c r="A17" s="5">
        <f>A15+1</f>
        <v>6</v>
      </c>
      <c r="B17" s="19">
        <v>102</v>
      </c>
      <c r="C17" s="12" t="s">
        <v>14</v>
      </c>
      <c r="D17" s="67" t="s">
        <v>63</v>
      </c>
      <c r="E17" s="68" t="s">
        <v>19</v>
      </c>
      <c r="F17" s="86">
        <v>416.48</v>
      </c>
      <c r="G17" s="64"/>
      <c r="H17" s="36"/>
      <c r="I17" s="51"/>
      <c r="L17" s="116"/>
      <c r="M17" s="116"/>
      <c r="N17" s="112"/>
      <c r="O17" s="112"/>
      <c r="P17" s="112"/>
      <c r="Q17" s="112"/>
      <c r="R17" s="112"/>
      <c r="S17" s="112"/>
    </row>
    <row r="18" spans="1:19">
      <c r="A18" s="39"/>
      <c r="B18" s="31"/>
      <c r="C18" s="30" t="s">
        <v>60</v>
      </c>
      <c r="D18" s="113" t="s">
        <v>27</v>
      </c>
      <c r="E18" s="113"/>
      <c r="F18" s="113"/>
      <c r="G18" s="113"/>
      <c r="H18" s="75"/>
      <c r="L18" s="52"/>
      <c r="M18" s="52"/>
      <c r="N18" s="53"/>
      <c r="O18" s="53"/>
      <c r="P18" s="1"/>
      <c r="Q18" s="53"/>
      <c r="R18" s="53"/>
      <c r="S18" s="1"/>
    </row>
    <row r="19" spans="1:19" ht="38.25">
      <c r="A19" s="5">
        <f>A17+1</f>
        <v>7</v>
      </c>
      <c r="B19" s="20">
        <v>249</v>
      </c>
      <c r="C19" s="12" t="s">
        <v>68</v>
      </c>
      <c r="D19" s="67" t="s">
        <v>84</v>
      </c>
      <c r="E19" s="70" t="s">
        <v>20</v>
      </c>
      <c r="F19" s="87">
        <v>1490.5</v>
      </c>
      <c r="G19" s="64"/>
      <c r="H19" s="36"/>
    </row>
    <row r="20" spans="1:19">
      <c r="A20" s="5">
        <f>A19+1</f>
        <v>8</v>
      </c>
      <c r="B20" s="20">
        <v>275</v>
      </c>
      <c r="C20" s="12" t="s">
        <v>87</v>
      </c>
      <c r="D20" s="67" t="s">
        <v>88</v>
      </c>
      <c r="E20" s="70" t="s">
        <v>20</v>
      </c>
      <c r="F20" s="87">
        <v>3629</v>
      </c>
      <c r="G20" s="64"/>
      <c r="H20" s="36"/>
    </row>
    <row r="21" spans="1:19">
      <c r="A21" s="5">
        <f t="shared" ref="A21:A23" si="0">A20+1</f>
        <v>9</v>
      </c>
      <c r="B21" s="20">
        <v>276</v>
      </c>
      <c r="C21" s="12" t="s">
        <v>50</v>
      </c>
      <c r="D21" s="67" t="s">
        <v>28</v>
      </c>
      <c r="E21" s="70" t="s">
        <v>20</v>
      </c>
      <c r="F21" s="87">
        <v>3401</v>
      </c>
      <c r="G21" s="64"/>
      <c r="H21" s="36"/>
      <c r="P21" s="112"/>
      <c r="S21" s="112"/>
    </row>
    <row r="22" spans="1:19">
      <c r="A22" s="5">
        <f t="shared" si="0"/>
        <v>10</v>
      </c>
      <c r="B22" s="20">
        <v>280</v>
      </c>
      <c r="C22" s="12" t="s">
        <v>89</v>
      </c>
      <c r="D22" s="67" t="s">
        <v>90</v>
      </c>
      <c r="E22" s="70" t="s">
        <v>20</v>
      </c>
      <c r="F22" s="87">
        <v>3629</v>
      </c>
      <c r="G22" s="64"/>
      <c r="H22" s="36"/>
      <c r="P22" s="112"/>
      <c r="S22" s="112"/>
    </row>
    <row r="23" spans="1:19">
      <c r="A23" s="5">
        <f t="shared" si="0"/>
        <v>11</v>
      </c>
      <c r="B23" s="20">
        <v>281</v>
      </c>
      <c r="C23" s="12" t="s">
        <v>51</v>
      </c>
      <c r="D23" s="67" t="s">
        <v>29</v>
      </c>
      <c r="E23" s="70" t="s">
        <v>20</v>
      </c>
      <c r="F23" s="87">
        <v>3401</v>
      </c>
      <c r="G23" s="64"/>
      <c r="H23" s="36"/>
      <c r="P23" s="112"/>
      <c r="S23" s="112"/>
    </row>
    <row r="24" spans="1:19">
      <c r="A24" s="38"/>
      <c r="B24" s="21"/>
      <c r="C24" s="6"/>
      <c r="D24" s="106" t="s">
        <v>30</v>
      </c>
      <c r="E24" s="106"/>
      <c r="F24" s="106"/>
      <c r="G24" s="106"/>
      <c r="H24" s="117"/>
    </row>
    <row r="25" spans="1:19" ht="25.5">
      <c r="A25" s="5">
        <f>A23+1</f>
        <v>12</v>
      </c>
      <c r="B25" s="20">
        <v>294</v>
      </c>
      <c r="C25" s="12" t="s">
        <v>53</v>
      </c>
      <c r="D25" s="71" t="s">
        <v>97</v>
      </c>
      <c r="E25" s="72" t="s">
        <v>20</v>
      </c>
      <c r="F25" s="87">
        <v>3629</v>
      </c>
      <c r="G25" s="64"/>
      <c r="H25" s="36"/>
    </row>
    <row r="26" spans="1:19">
      <c r="A26" s="38"/>
      <c r="B26" s="21"/>
      <c r="C26" s="6"/>
      <c r="D26" s="118" t="s">
        <v>31</v>
      </c>
      <c r="E26" s="118"/>
      <c r="F26" s="118"/>
      <c r="G26" s="118"/>
      <c r="H26" s="119"/>
    </row>
    <row r="27" spans="1:19" ht="25.5">
      <c r="A27" s="5">
        <f>A25+1</f>
        <v>13</v>
      </c>
      <c r="B27" s="20">
        <v>311</v>
      </c>
      <c r="C27" s="12" t="s">
        <v>91</v>
      </c>
      <c r="D27" s="71" t="s">
        <v>105</v>
      </c>
      <c r="E27" s="70" t="s">
        <v>20</v>
      </c>
      <c r="F27" s="87">
        <v>4332.0000000000009</v>
      </c>
      <c r="G27" s="64"/>
      <c r="H27" s="36"/>
    </row>
    <row r="28" spans="1:19" ht="25.5">
      <c r="A28" s="5">
        <f>A27+1</f>
        <v>14</v>
      </c>
      <c r="B28" s="20">
        <v>311</v>
      </c>
      <c r="C28" s="12" t="s">
        <v>52</v>
      </c>
      <c r="D28" s="67" t="s">
        <v>69</v>
      </c>
      <c r="E28" s="73" t="s">
        <v>20</v>
      </c>
      <c r="F28" s="86">
        <v>65.5</v>
      </c>
      <c r="G28" s="64"/>
      <c r="H28" s="36"/>
    </row>
    <row r="29" spans="1:19">
      <c r="A29" s="39"/>
      <c r="B29" s="31"/>
      <c r="C29" s="30" t="s">
        <v>61</v>
      </c>
      <c r="D29" s="104" t="s">
        <v>32</v>
      </c>
      <c r="E29" s="104"/>
      <c r="F29" s="104"/>
      <c r="G29" s="104"/>
      <c r="H29" s="105"/>
    </row>
    <row r="30" spans="1:19">
      <c r="A30" s="38"/>
      <c r="B30" s="21"/>
      <c r="C30" s="6"/>
      <c r="D30" s="118" t="s">
        <v>33</v>
      </c>
      <c r="E30" s="118"/>
      <c r="F30" s="118"/>
      <c r="G30" s="118"/>
      <c r="H30" s="41"/>
    </row>
    <row r="31" spans="1:19" ht="25.5">
      <c r="A31" s="38">
        <f>A28+1</f>
        <v>15</v>
      </c>
      <c r="B31" s="19">
        <v>399</v>
      </c>
      <c r="C31" s="12" t="s">
        <v>49</v>
      </c>
      <c r="D31" s="71" t="s">
        <v>34</v>
      </c>
      <c r="E31" s="73" t="s">
        <v>20</v>
      </c>
      <c r="F31" s="86">
        <v>1425</v>
      </c>
      <c r="G31" s="64"/>
      <c r="H31" s="36"/>
    </row>
    <row r="32" spans="1:19" ht="25.5">
      <c r="A32" s="38">
        <f>A31+1</f>
        <v>16</v>
      </c>
      <c r="B32" s="19" t="s">
        <v>92</v>
      </c>
      <c r="C32" s="12" t="s">
        <v>49</v>
      </c>
      <c r="D32" s="71" t="s">
        <v>83</v>
      </c>
      <c r="E32" s="73" t="s">
        <v>20</v>
      </c>
      <c r="F32" s="86">
        <v>51.999999999999993</v>
      </c>
      <c r="G32" s="64"/>
      <c r="H32" s="36"/>
    </row>
    <row r="33" spans="1:21">
      <c r="A33" s="38"/>
      <c r="B33" s="21"/>
      <c r="C33" s="6"/>
      <c r="D33" s="103" t="s">
        <v>35</v>
      </c>
      <c r="E33" s="103"/>
      <c r="F33" s="103"/>
      <c r="G33" s="103"/>
      <c r="H33" s="37"/>
      <c r="N33" s="14"/>
      <c r="O33" s="14"/>
      <c r="U33" s="14"/>
    </row>
    <row r="34" spans="1:21" ht="25.5">
      <c r="A34" s="38">
        <f>A32+1</f>
        <v>17</v>
      </c>
      <c r="B34" s="19">
        <v>432</v>
      </c>
      <c r="C34" s="12" t="s">
        <v>93</v>
      </c>
      <c r="D34" s="67" t="s">
        <v>104</v>
      </c>
      <c r="E34" s="70" t="s">
        <v>20</v>
      </c>
      <c r="F34" s="87">
        <v>3401</v>
      </c>
      <c r="G34" s="64"/>
      <c r="H34" s="36"/>
    </row>
    <row r="35" spans="1:21" ht="25.5">
      <c r="A35" s="38">
        <f>A34+1</f>
        <v>18</v>
      </c>
      <c r="B35" s="19">
        <v>443</v>
      </c>
      <c r="C35" s="12" t="s">
        <v>15</v>
      </c>
      <c r="D35" s="67" t="s">
        <v>65</v>
      </c>
      <c r="E35" s="70" t="s">
        <v>20</v>
      </c>
      <c r="F35" s="87">
        <v>3325</v>
      </c>
      <c r="G35" s="64"/>
      <c r="H35" s="36"/>
      <c r="J35" s="6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1">
      <c r="A36" s="39"/>
      <c r="B36" s="31"/>
      <c r="C36" s="30" t="s">
        <v>62</v>
      </c>
      <c r="D36" s="104" t="s">
        <v>36</v>
      </c>
      <c r="E36" s="104"/>
      <c r="F36" s="104"/>
      <c r="G36" s="104"/>
      <c r="H36" s="105"/>
      <c r="J36" s="15"/>
      <c r="K36" s="14"/>
    </row>
    <row r="37" spans="1:21">
      <c r="A37" s="38"/>
      <c r="B37" s="19"/>
      <c r="C37" s="18"/>
      <c r="D37" s="111" t="s">
        <v>37</v>
      </c>
      <c r="E37" s="111"/>
      <c r="F37" s="111"/>
      <c r="G37" s="111"/>
      <c r="H37" s="37"/>
      <c r="J37" s="15"/>
      <c r="K37" s="14"/>
    </row>
    <row r="38" spans="1:21">
      <c r="A38" s="38">
        <f>A35+1</f>
        <v>19</v>
      </c>
      <c r="B38" s="19">
        <v>556</v>
      </c>
      <c r="C38" s="12" t="s">
        <v>17</v>
      </c>
      <c r="D38" s="67" t="s">
        <v>55</v>
      </c>
      <c r="E38" s="73" t="s">
        <v>5</v>
      </c>
      <c r="F38" s="86">
        <v>24</v>
      </c>
      <c r="G38" s="64"/>
      <c r="H38" s="36"/>
      <c r="J38" s="15"/>
      <c r="K38" s="14"/>
    </row>
    <row r="39" spans="1:21" ht="25.5">
      <c r="A39" s="38">
        <f>A38+1</f>
        <v>20</v>
      </c>
      <c r="B39" s="19">
        <v>551</v>
      </c>
      <c r="C39" s="12" t="s">
        <v>16</v>
      </c>
      <c r="D39" s="67" t="s">
        <v>56</v>
      </c>
      <c r="E39" s="73" t="s">
        <v>19</v>
      </c>
      <c r="F39" s="86">
        <v>21.6</v>
      </c>
      <c r="G39" s="64"/>
      <c r="H39" s="36"/>
      <c r="J39" s="15"/>
      <c r="K39" s="14"/>
    </row>
    <row r="40" spans="1:21" ht="38.25">
      <c r="A40" s="38">
        <f>A39+1</f>
        <v>21</v>
      </c>
      <c r="B40" s="19"/>
      <c r="C40" s="18" t="s">
        <v>57</v>
      </c>
      <c r="D40" s="67" t="s">
        <v>66</v>
      </c>
      <c r="E40" s="73" t="s">
        <v>6</v>
      </c>
      <c r="F40" s="86">
        <v>6</v>
      </c>
      <c r="G40" s="64"/>
      <c r="H40" s="36"/>
      <c r="J40" s="15"/>
      <c r="K40" s="14"/>
    </row>
    <row r="41" spans="1:21">
      <c r="A41" s="38"/>
      <c r="B41" s="19"/>
      <c r="C41" s="12"/>
      <c r="D41" s="106" t="s">
        <v>38</v>
      </c>
      <c r="E41" s="106"/>
      <c r="F41" s="106"/>
      <c r="G41" s="106"/>
      <c r="H41" s="36"/>
    </row>
    <row r="42" spans="1:21" ht="25.5">
      <c r="A42" s="38">
        <f>A40+1</f>
        <v>22</v>
      </c>
      <c r="B42" s="19">
        <v>512</v>
      </c>
      <c r="C42" s="12" t="s">
        <v>85</v>
      </c>
      <c r="D42" s="67" t="s">
        <v>54</v>
      </c>
      <c r="E42" s="68" t="s">
        <v>20</v>
      </c>
      <c r="F42" s="87">
        <v>680</v>
      </c>
      <c r="G42" s="64"/>
      <c r="H42" s="36"/>
    </row>
    <row r="43" spans="1:21">
      <c r="A43" s="39"/>
      <c r="B43" s="31"/>
      <c r="C43" s="30" t="s">
        <v>98</v>
      </c>
      <c r="D43" s="104" t="s">
        <v>99</v>
      </c>
      <c r="E43" s="104"/>
      <c r="F43" s="104"/>
      <c r="G43" s="104"/>
      <c r="H43" s="105"/>
    </row>
    <row r="44" spans="1:21">
      <c r="A44" s="38"/>
      <c r="B44" s="19"/>
      <c r="C44" s="18"/>
      <c r="D44" s="111" t="s">
        <v>101</v>
      </c>
      <c r="E44" s="111"/>
      <c r="F44" s="111"/>
      <c r="G44" s="111"/>
      <c r="H44" s="36"/>
    </row>
    <row r="45" spans="1:21" ht="39" thickBot="1">
      <c r="A45" s="42">
        <f>A42+1</f>
        <v>23</v>
      </c>
      <c r="B45" s="43">
        <v>739</v>
      </c>
      <c r="C45" s="44" t="s">
        <v>100</v>
      </c>
      <c r="D45" s="94" t="s">
        <v>102</v>
      </c>
      <c r="E45" s="45" t="s">
        <v>5</v>
      </c>
      <c r="F45" s="88">
        <v>100</v>
      </c>
      <c r="G45" s="74"/>
      <c r="H45" s="46"/>
    </row>
    <row r="46" spans="1:21">
      <c r="B46" s="27"/>
      <c r="D46" s="107" t="s">
        <v>39</v>
      </c>
      <c r="E46" s="108"/>
      <c r="F46" s="108"/>
      <c r="G46" s="108"/>
      <c r="H46" s="79"/>
    </row>
    <row r="47" spans="1:21">
      <c r="B47" s="27"/>
      <c r="D47" s="109" t="s">
        <v>40</v>
      </c>
      <c r="E47" s="110"/>
      <c r="F47" s="110"/>
      <c r="G47" s="110"/>
      <c r="H47" s="22"/>
    </row>
    <row r="48" spans="1:21" ht="15.75" thickBot="1">
      <c r="B48" s="27"/>
      <c r="D48" s="101" t="s">
        <v>41</v>
      </c>
      <c r="E48" s="102"/>
      <c r="F48" s="102"/>
      <c r="G48" s="102"/>
      <c r="H48" s="23"/>
    </row>
    <row r="50" spans="8:9">
      <c r="H50" s="25"/>
      <c r="I50" s="26"/>
    </row>
  </sheetData>
  <mergeCells count="30">
    <mergeCell ref="D8:G8"/>
    <mergeCell ref="A1:H1"/>
    <mergeCell ref="A2:H2"/>
    <mergeCell ref="D3:H3"/>
    <mergeCell ref="A7:H7"/>
    <mergeCell ref="A3:C3"/>
    <mergeCell ref="A4:C4"/>
    <mergeCell ref="D24:H24"/>
    <mergeCell ref="D29:H29"/>
    <mergeCell ref="D37:G37"/>
    <mergeCell ref="D26:H26"/>
    <mergeCell ref="D30:G30"/>
    <mergeCell ref="D10:H10"/>
    <mergeCell ref="D12:G12"/>
    <mergeCell ref="D13:H13"/>
    <mergeCell ref="D16:G16"/>
    <mergeCell ref="L17:M17"/>
    <mergeCell ref="N17:P17"/>
    <mergeCell ref="Q17:S17"/>
    <mergeCell ref="D18:G18"/>
    <mergeCell ref="P21:P23"/>
    <mergeCell ref="S21:S23"/>
    <mergeCell ref="D48:G48"/>
    <mergeCell ref="D33:G33"/>
    <mergeCell ref="D36:H36"/>
    <mergeCell ref="D41:G41"/>
    <mergeCell ref="D46:G46"/>
    <mergeCell ref="D47:G47"/>
    <mergeCell ref="D43:H43"/>
    <mergeCell ref="D44:G44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16" workbookViewId="0">
      <selection activeCell="A27" sqref="A27:XFD27"/>
    </sheetView>
  </sheetViews>
  <sheetFormatPr defaultRowHeight="15"/>
  <cols>
    <col min="1" max="1" width="8.5703125" style="2" customWidth="1"/>
    <col min="2" max="2" width="6.5703125" style="13" hidden="1" customWidth="1"/>
    <col min="3" max="3" width="15.7109375" style="1" customWidth="1"/>
    <col min="4" max="4" width="74.85546875" customWidth="1"/>
    <col min="5" max="5" width="6.42578125" customWidth="1"/>
    <col min="6" max="6" width="10.42578125" style="3" bestFit="1" customWidth="1"/>
    <col min="10" max="10" width="10.5703125" customWidth="1"/>
    <col min="13" max="13" width="10.5703125" customWidth="1"/>
  </cols>
  <sheetData>
    <row r="1" spans="1:13" s="1" customFormat="1" ht="26.25" customHeight="1">
      <c r="A1" s="120" t="s">
        <v>8</v>
      </c>
      <c r="B1" s="121"/>
      <c r="C1" s="121"/>
      <c r="D1" s="122"/>
      <c r="E1" s="122"/>
      <c r="F1" s="123"/>
    </row>
    <row r="2" spans="1:13" s="1" customFormat="1" ht="35.450000000000003" customHeight="1">
      <c r="A2" s="124" t="s">
        <v>95</v>
      </c>
      <c r="B2" s="125"/>
      <c r="C2" s="125"/>
      <c r="D2" s="125"/>
      <c r="E2" s="125"/>
      <c r="F2" s="126"/>
    </row>
    <row r="3" spans="1:13" ht="21.75" customHeight="1">
      <c r="A3" s="132" t="s">
        <v>7</v>
      </c>
      <c r="B3" s="133"/>
      <c r="C3" s="133"/>
      <c r="D3" s="127" t="s">
        <v>106</v>
      </c>
      <c r="E3" s="127"/>
      <c r="F3" s="128"/>
    </row>
    <row r="4" spans="1:13" ht="21.75" customHeight="1">
      <c r="A4" s="132" t="s">
        <v>9</v>
      </c>
      <c r="B4" s="133"/>
      <c r="C4" s="133"/>
      <c r="D4" s="47" t="s">
        <v>67</v>
      </c>
      <c r="E4" s="16"/>
      <c r="F4" s="99"/>
    </row>
    <row r="5" spans="1:13" ht="63.75">
      <c r="A5" s="10" t="s">
        <v>0</v>
      </c>
      <c r="B5" s="50"/>
      <c r="C5" s="29" t="s">
        <v>58</v>
      </c>
      <c r="D5" s="7" t="s">
        <v>10</v>
      </c>
      <c r="E5" s="7" t="s">
        <v>3</v>
      </c>
      <c r="F5" s="100" t="s">
        <v>1</v>
      </c>
    </row>
    <row r="6" spans="1:13" ht="15.75" thickBot="1">
      <c r="A6" s="17">
        <v>1</v>
      </c>
      <c r="B6" s="93"/>
      <c r="C6" s="76">
        <v>2</v>
      </c>
      <c r="D6" s="77">
        <v>3</v>
      </c>
      <c r="E6" s="77">
        <v>4</v>
      </c>
      <c r="F6" s="78">
        <v>5</v>
      </c>
    </row>
    <row r="7" spans="1:13">
      <c r="A7" s="136" t="s">
        <v>21</v>
      </c>
      <c r="B7" s="137"/>
      <c r="C7" s="137"/>
      <c r="D7" s="137"/>
      <c r="E7" s="137"/>
      <c r="F7" s="138"/>
    </row>
    <row r="8" spans="1:13">
      <c r="A8" s="34"/>
      <c r="B8" s="32" t="s">
        <v>12</v>
      </c>
      <c r="C8" s="30" t="s">
        <v>13</v>
      </c>
      <c r="D8" s="113" t="s">
        <v>11</v>
      </c>
      <c r="E8" s="113"/>
      <c r="F8" s="134"/>
    </row>
    <row r="9" spans="1:13" ht="25.5">
      <c r="A9" s="5">
        <v>1</v>
      </c>
      <c r="B9" s="24">
        <v>4</v>
      </c>
      <c r="C9" s="66" t="s">
        <v>42</v>
      </c>
      <c r="D9" s="67" t="s">
        <v>22</v>
      </c>
      <c r="E9" s="68" t="s">
        <v>18</v>
      </c>
      <c r="F9" s="95">
        <v>0.95</v>
      </c>
    </row>
    <row r="10" spans="1:13">
      <c r="A10" s="38"/>
      <c r="B10" s="19"/>
      <c r="C10" s="12" t="s">
        <v>43</v>
      </c>
      <c r="D10" s="111" t="s">
        <v>46</v>
      </c>
      <c r="E10" s="111"/>
      <c r="F10" s="114"/>
      <c r="H10" s="14"/>
    </row>
    <row r="11" spans="1:13" ht="25.5">
      <c r="A11" s="5">
        <v>3</v>
      </c>
      <c r="B11" s="19">
        <v>36</v>
      </c>
      <c r="C11" s="12" t="s">
        <v>86</v>
      </c>
      <c r="D11" s="67" t="s">
        <v>44</v>
      </c>
      <c r="E11" s="68" t="s">
        <v>20</v>
      </c>
      <c r="F11" s="96">
        <v>1900</v>
      </c>
      <c r="H11" s="14"/>
    </row>
    <row r="12" spans="1:13">
      <c r="A12" s="5">
        <f>A11+1</f>
        <v>4</v>
      </c>
      <c r="B12" s="19"/>
      <c r="C12" s="12" t="s">
        <v>45</v>
      </c>
      <c r="D12" s="111" t="s">
        <v>23</v>
      </c>
      <c r="E12" s="111"/>
      <c r="F12" s="114"/>
    </row>
    <row r="13" spans="1:13">
      <c r="A13" s="39"/>
      <c r="B13" s="31"/>
      <c r="C13" s="30" t="s">
        <v>59</v>
      </c>
      <c r="D13" s="104" t="s">
        <v>24</v>
      </c>
      <c r="E13" s="104"/>
      <c r="F13" s="105"/>
    </row>
    <row r="14" spans="1:13">
      <c r="A14" s="38"/>
      <c r="B14" s="19"/>
      <c r="C14" s="12" t="s">
        <v>47</v>
      </c>
      <c r="D14" s="33" t="s">
        <v>25</v>
      </c>
      <c r="E14" s="28"/>
      <c r="F14" s="40"/>
    </row>
    <row r="15" spans="1:13" ht="25.5">
      <c r="A15" s="5">
        <f>A12+1</f>
        <v>5</v>
      </c>
      <c r="B15" s="19">
        <v>89</v>
      </c>
      <c r="C15" s="12" t="s">
        <v>48</v>
      </c>
      <c r="D15" s="67" t="s">
        <v>96</v>
      </c>
      <c r="E15" s="68" t="s">
        <v>19</v>
      </c>
      <c r="F15" s="97">
        <v>1601.83</v>
      </c>
      <c r="H15" s="89"/>
      <c r="I15" s="91"/>
      <c r="J15" s="92"/>
    </row>
    <row r="16" spans="1:13">
      <c r="A16" s="38"/>
      <c r="B16" s="19"/>
      <c r="C16" s="69"/>
      <c r="D16" s="115" t="s">
        <v>26</v>
      </c>
      <c r="E16" s="115"/>
      <c r="F16" s="139"/>
      <c r="J16" s="14"/>
      <c r="M16" s="14"/>
    </row>
    <row r="17" spans="1:15" ht="25.5">
      <c r="A17" s="5">
        <f>A15+1</f>
        <v>6</v>
      </c>
      <c r="B17" s="19">
        <v>102</v>
      </c>
      <c r="C17" s="12" t="s">
        <v>14</v>
      </c>
      <c r="D17" s="67" t="s">
        <v>63</v>
      </c>
      <c r="E17" s="68" t="s">
        <v>19</v>
      </c>
      <c r="F17" s="96">
        <v>416.48</v>
      </c>
      <c r="H17" s="116"/>
      <c r="I17" s="116"/>
      <c r="J17" s="112"/>
      <c r="K17" s="112"/>
      <c r="L17" s="112"/>
      <c r="M17" s="112"/>
      <c r="N17" s="112"/>
      <c r="O17" s="112"/>
    </row>
    <row r="18" spans="1:15">
      <c r="A18" s="39"/>
      <c r="B18" s="31"/>
      <c r="C18" s="30" t="s">
        <v>60</v>
      </c>
      <c r="D18" s="113" t="s">
        <v>27</v>
      </c>
      <c r="E18" s="113"/>
      <c r="F18" s="134"/>
      <c r="H18" s="52"/>
      <c r="I18" s="52"/>
      <c r="J18" s="53"/>
      <c r="K18" s="53"/>
      <c r="L18" s="1"/>
      <c r="M18" s="53"/>
      <c r="N18" s="53"/>
      <c r="O18" s="1"/>
    </row>
    <row r="19" spans="1:15" ht="25.5">
      <c r="A19" s="5">
        <f>A17+1</f>
        <v>7</v>
      </c>
      <c r="B19" s="20">
        <v>249</v>
      </c>
      <c r="C19" s="12" t="s">
        <v>68</v>
      </c>
      <c r="D19" s="67" t="s">
        <v>84</v>
      </c>
      <c r="E19" s="70" t="s">
        <v>20</v>
      </c>
      <c r="F19" s="97">
        <v>1490.5</v>
      </c>
    </row>
    <row r="20" spans="1:15">
      <c r="A20" s="5">
        <f>A19+1</f>
        <v>8</v>
      </c>
      <c r="B20" s="20">
        <v>275</v>
      </c>
      <c r="C20" s="12" t="s">
        <v>87</v>
      </c>
      <c r="D20" s="67" t="s">
        <v>88</v>
      </c>
      <c r="E20" s="70" t="s">
        <v>20</v>
      </c>
      <c r="F20" s="97">
        <v>3629</v>
      </c>
    </row>
    <row r="21" spans="1:15">
      <c r="A21" s="5">
        <f t="shared" ref="A21:A23" si="0">A20+1</f>
        <v>9</v>
      </c>
      <c r="B21" s="20">
        <v>276</v>
      </c>
      <c r="C21" s="12" t="s">
        <v>50</v>
      </c>
      <c r="D21" s="67" t="s">
        <v>28</v>
      </c>
      <c r="E21" s="70" t="s">
        <v>20</v>
      </c>
      <c r="F21" s="97">
        <v>3401</v>
      </c>
      <c r="L21" s="112"/>
      <c r="O21" s="112"/>
    </row>
    <row r="22" spans="1:15">
      <c r="A22" s="5">
        <f t="shared" si="0"/>
        <v>10</v>
      </c>
      <c r="B22" s="20">
        <v>280</v>
      </c>
      <c r="C22" s="12" t="s">
        <v>89</v>
      </c>
      <c r="D22" s="67" t="s">
        <v>90</v>
      </c>
      <c r="E22" s="70" t="s">
        <v>20</v>
      </c>
      <c r="F22" s="97">
        <v>3629</v>
      </c>
      <c r="L22" s="112"/>
      <c r="O22" s="112"/>
    </row>
    <row r="23" spans="1:15">
      <c r="A23" s="5">
        <f t="shared" si="0"/>
        <v>11</v>
      </c>
      <c r="B23" s="20">
        <v>281</v>
      </c>
      <c r="C23" s="12" t="s">
        <v>51</v>
      </c>
      <c r="D23" s="67" t="s">
        <v>29</v>
      </c>
      <c r="E23" s="70" t="s">
        <v>20</v>
      </c>
      <c r="F23" s="97">
        <v>3401</v>
      </c>
      <c r="L23" s="112"/>
      <c r="O23" s="112"/>
    </row>
    <row r="24" spans="1:15">
      <c r="A24" s="38"/>
      <c r="B24" s="21"/>
      <c r="C24" s="6"/>
      <c r="D24" s="106" t="s">
        <v>30</v>
      </c>
      <c r="E24" s="106"/>
      <c r="F24" s="117"/>
    </row>
    <row r="25" spans="1:15" ht="25.5">
      <c r="A25" s="5">
        <f>A23+1</f>
        <v>12</v>
      </c>
      <c r="B25" s="20">
        <v>294</v>
      </c>
      <c r="C25" s="12" t="s">
        <v>53</v>
      </c>
      <c r="D25" s="71" t="s">
        <v>97</v>
      </c>
      <c r="E25" s="72" t="s">
        <v>20</v>
      </c>
      <c r="F25" s="97">
        <v>3629</v>
      </c>
    </row>
    <row r="26" spans="1:15">
      <c r="A26" s="38"/>
      <c r="B26" s="21"/>
      <c r="C26" s="6"/>
      <c r="D26" s="118" t="s">
        <v>31</v>
      </c>
      <c r="E26" s="118"/>
      <c r="F26" s="119"/>
    </row>
    <row r="27" spans="1:15" ht="25.5">
      <c r="A27" s="5">
        <f>A25+1</f>
        <v>13</v>
      </c>
      <c r="B27" s="20">
        <v>311</v>
      </c>
      <c r="C27" s="12" t="s">
        <v>91</v>
      </c>
      <c r="D27" s="71" t="s">
        <v>103</v>
      </c>
      <c r="E27" s="70" t="s">
        <v>20</v>
      </c>
      <c r="F27" s="97">
        <v>4332.0000000000009</v>
      </c>
    </row>
    <row r="28" spans="1:15" ht="25.5">
      <c r="A28" s="5">
        <f>A27+1</f>
        <v>14</v>
      </c>
      <c r="B28" s="20">
        <v>311</v>
      </c>
      <c r="C28" s="12" t="s">
        <v>52</v>
      </c>
      <c r="D28" s="67" t="s">
        <v>69</v>
      </c>
      <c r="E28" s="73" t="s">
        <v>20</v>
      </c>
      <c r="F28" s="96">
        <v>65.5</v>
      </c>
    </row>
    <row r="29" spans="1:15">
      <c r="A29" s="39"/>
      <c r="B29" s="31"/>
      <c r="C29" s="30" t="s">
        <v>61</v>
      </c>
      <c r="D29" s="104" t="s">
        <v>32</v>
      </c>
      <c r="E29" s="104"/>
      <c r="F29" s="105"/>
    </row>
    <row r="30" spans="1:15">
      <c r="A30" s="38"/>
      <c r="B30" s="21"/>
      <c r="C30" s="6"/>
      <c r="D30" s="118" t="s">
        <v>33</v>
      </c>
      <c r="E30" s="118"/>
      <c r="F30" s="119"/>
    </row>
    <row r="31" spans="1:15">
      <c r="A31" s="38">
        <f>A28+1</f>
        <v>15</v>
      </c>
      <c r="B31" s="19">
        <v>399</v>
      </c>
      <c r="C31" s="12" t="s">
        <v>49</v>
      </c>
      <c r="D31" s="71" t="s">
        <v>34</v>
      </c>
      <c r="E31" s="73" t="s">
        <v>20</v>
      </c>
      <c r="F31" s="96">
        <v>1425</v>
      </c>
    </row>
    <row r="32" spans="1:15">
      <c r="A32" s="38">
        <f>A31+1</f>
        <v>16</v>
      </c>
      <c r="B32" s="19" t="s">
        <v>92</v>
      </c>
      <c r="C32" s="12" t="s">
        <v>49</v>
      </c>
      <c r="D32" s="71" t="s">
        <v>83</v>
      </c>
      <c r="E32" s="73" t="s">
        <v>20</v>
      </c>
      <c r="F32" s="96">
        <v>51.999999999999993</v>
      </c>
    </row>
    <row r="33" spans="1:17">
      <c r="A33" s="38"/>
      <c r="B33" s="21"/>
      <c r="C33" s="6"/>
      <c r="D33" s="103" t="s">
        <v>35</v>
      </c>
      <c r="E33" s="103"/>
      <c r="F33" s="135"/>
      <c r="J33" s="14"/>
      <c r="K33" s="14"/>
      <c r="Q33" s="14"/>
    </row>
    <row r="34" spans="1:17" ht="25.5">
      <c r="A34" s="38">
        <f>A32+1</f>
        <v>17</v>
      </c>
      <c r="B34" s="19">
        <v>432</v>
      </c>
      <c r="C34" s="12" t="s">
        <v>93</v>
      </c>
      <c r="D34" s="67" t="s">
        <v>104</v>
      </c>
      <c r="E34" s="70" t="s">
        <v>20</v>
      </c>
      <c r="F34" s="97">
        <v>3401</v>
      </c>
    </row>
    <row r="35" spans="1:17" ht="25.5">
      <c r="A35" s="38">
        <f>A34+1</f>
        <v>18</v>
      </c>
      <c r="B35" s="19">
        <v>443</v>
      </c>
      <c r="C35" s="12" t="s">
        <v>15</v>
      </c>
      <c r="D35" s="67" t="s">
        <v>65</v>
      </c>
      <c r="E35" s="70" t="s">
        <v>20</v>
      </c>
      <c r="F35" s="97">
        <v>3325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7">
      <c r="A36" s="39"/>
      <c r="B36" s="31"/>
      <c r="C36" s="30" t="s">
        <v>62</v>
      </c>
      <c r="D36" s="104" t="s">
        <v>36</v>
      </c>
      <c r="E36" s="104"/>
      <c r="F36" s="105"/>
      <c r="G36" s="14"/>
    </row>
    <row r="37" spans="1:17">
      <c r="A37" s="38"/>
      <c r="B37" s="19"/>
      <c r="C37" s="18"/>
      <c r="D37" s="111" t="s">
        <v>37</v>
      </c>
      <c r="E37" s="111"/>
      <c r="F37" s="114"/>
      <c r="G37" s="14"/>
    </row>
    <row r="38" spans="1:17">
      <c r="A38" s="38">
        <f>A35+1</f>
        <v>19</v>
      </c>
      <c r="B38" s="19">
        <v>556</v>
      </c>
      <c r="C38" s="12" t="s">
        <v>17</v>
      </c>
      <c r="D38" s="67" t="s">
        <v>55</v>
      </c>
      <c r="E38" s="73" t="s">
        <v>5</v>
      </c>
      <c r="F38" s="96">
        <v>24</v>
      </c>
      <c r="G38" s="14"/>
    </row>
    <row r="39" spans="1:17" ht="25.5">
      <c r="A39" s="38">
        <f>A38+1</f>
        <v>20</v>
      </c>
      <c r="B39" s="19">
        <v>551</v>
      </c>
      <c r="C39" s="12" t="s">
        <v>16</v>
      </c>
      <c r="D39" s="67" t="s">
        <v>56</v>
      </c>
      <c r="E39" s="73" t="s">
        <v>19</v>
      </c>
      <c r="F39" s="96">
        <v>21.6</v>
      </c>
      <c r="G39" s="14"/>
    </row>
    <row r="40" spans="1:17" ht="25.5">
      <c r="A40" s="38">
        <f>A39+1</f>
        <v>21</v>
      </c>
      <c r="B40" s="19"/>
      <c r="C40" s="18" t="s">
        <v>57</v>
      </c>
      <c r="D40" s="67" t="s">
        <v>66</v>
      </c>
      <c r="E40" s="73" t="s">
        <v>6</v>
      </c>
      <c r="F40" s="96">
        <v>6</v>
      </c>
      <c r="G40" s="14"/>
    </row>
    <row r="41" spans="1:17">
      <c r="A41" s="38"/>
      <c r="B41" s="19"/>
      <c r="C41" s="12"/>
      <c r="D41" s="106" t="s">
        <v>38</v>
      </c>
      <c r="E41" s="106"/>
      <c r="F41" s="117"/>
    </row>
    <row r="42" spans="1:17" ht="25.5">
      <c r="A42" s="38">
        <f>A40+1</f>
        <v>22</v>
      </c>
      <c r="B42" s="19">
        <v>512</v>
      </c>
      <c r="C42" s="12" t="s">
        <v>85</v>
      </c>
      <c r="D42" s="67" t="s">
        <v>54</v>
      </c>
      <c r="E42" s="68" t="s">
        <v>20</v>
      </c>
      <c r="F42" s="97">
        <v>680</v>
      </c>
    </row>
    <row r="43" spans="1:17">
      <c r="A43" s="39"/>
      <c r="B43" s="31"/>
      <c r="C43" s="30" t="s">
        <v>98</v>
      </c>
      <c r="D43" s="104" t="s">
        <v>99</v>
      </c>
      <c r="E43" s="104"/>
      <c r="F43" s="105"/>
    </row>
    <row r="44" spans="1:17">
      <c r="A44" s="38"/>
      <c r="B44" s="19"/>
      <c r="C44" s="18"/>
      <c r="D44" s="111" t="s">
        <v>101</v>
      </c>
      <c r="E44" s="111"/>
      <c r="F44" s="114"/>
    </row>
    <row r="45" spans="1:17" ht="26.25" thickBot="1">
      <c r="A45" s="42">
        <f>A42+1</f>
        <v>23</v>
      </c>
      <c r="B45" s="43">
        <v>739</v>
      </c>
      <c r="C45" s="44" t="s">
        <v>100</v>
      </c>
      <c r="D45" s="94" t="s">
        <v>102</v>
      </c>
      <c r="E45" s="45" t="s">
        <v>5</v>
      </c>
      <c r="F45" s="98">
        <v>100</v>
      </c>
    </row>
  </sheetData>
  <mergeCells count="27">
    <mergeCell ref="D43:F43"/>
    <mergeCell ref="D44:F44"/>
    <mergeCell ref="D41:F41"/>
    <mergeCell ref="A1:F1"/>
    <mergeCell ref="A2:F2"/>
    <mergeCell ref="A3:C3"/>
    <mergeCell ref="D3:F3"/>
    <mergeCell ref="A4:C4"/>
    <mergeCell ref="A7:F7"/>
    <mergeCell ref="D8:F8"/>
    <mergeCell ref="D10:F10"/>
    <mergeCell ref="D12:F12"/>
    <mergeCell ref="D13:F13"/>
    <mergeCell ref="D16:F16"/>
    <mergeCell ref="D26:F26"/>
    <mergeCell ref="D24:F24"/>
    <mergeCell ref="D37:F37"/>
    <mergeCell ref="M17:O17"/>
    <mergeCell ref="D18:F18"/>
    <mergeCell ref="L21:L23"/>
    <mergeCell ref="O21:O23"/>
    <mergeCell ref="D30:F30"/>
    <mergeCell ref="D29:F29"/>
    <mergeCell ref="D33:F33"/>
    <mergeCell ref="D36:F36"/>
    <mergeCell ref="H17:I17"/>
    <mergeCell ref="J17:L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C1" zoomScale="115" zoomScaleNormal="115" workbookViewId="0">
      <selection activeCell="L18" sqref="L18"/>
    </sheetView>
  </sheetViews>
  <sheetFormatPr defaultRowHeight="15"/>
  <cols>
    <col min="1" max="1" width="5.85546875" customWidth="1"/>
    <col min="2" max="3" width="10.5703125" customWidth="1"/>
    <col min="4" max="4" width="5.42578125" customWidth="1"/>
    <col min="5" max="6" width="6.140625" customWidth="1"/>
    <col min="7" max="7" width="8.7109375" customWidth="1"/>
    <col min="8" max="8" width="11" customWidth="1"/>
    <col min="9" max="9" width="10.140625" customWidth="1"/>
    <col min="10" max="10" width="10.85546875" customWidth="1"/>
    <col min="11" max="11" width="10.7109375" customWidth="1"/>
    <col min="12" max="1019" width="9.85546875" customWidth="1"/>
  </cols>
  <sheetData>
    <row r="1" spans="1:11">
      <c r="B1" s="55">
        <v>0</v>
      </c>
    </row>
    <row r="2" spans="1:11" ht="21" customHeight="1">
      <c r="A2" s="142" t="s">
        <v>94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53.25">
      <c r="A3" s="57" t="s">
        <v>70</v>
      </c>
      <c r="B3" s="56" t="s">
        <v>71</v>
      </c>
      <c r="C3" s="56"/>
      <c r="D3" s="57" t="s">
        <v>72</v>
      </c>
      <c r="E3" s="143" t="s">
        <v>73</v>
      </c>
      <c r="F3" s="143"/>
      <c r="G3" s="56" t="s">
        <v>74</v>
      </c>
      <c r="H3" s="56" t="s">
        <v>75</v>
      </c>
      <c r="I3" s="56" t="s">
        <v>76</v>
      </c>
      <c r="J3" s="56" t="s">
        <v>77</v>
      </c>
      <c r="K3" s="56" t="s">
        <v>78</v>
      </c>
    </row>
    <row r="4" spans="1:11" ht="14.1" customHeight="1">
      <c r="A4" s="81">
        <v>1</v>
      </c>
      <c r="B4" s="82">
        <f>$B$1+C4</f>
        <v>151.08000000000001</v>
      </c>
      <c r="C4" s="83">
        <v>151.08000000000001</v>
      </c>
      <c r="D4" s="81" t="s">
        <v>79</v>
      </c>
      <c r="E4" s="141" t="s">
        <v>80</v>
      </c>
      <c r="F4" s="141"/>
      <c r="G4" s="83">
        <v>13.7</v>
      </c>
      <c r="H4" s="83" t="s">
        <v>81</v>
      </c>
      <c r="I4" s="84">
        <v>5.5</v>
      </c>
      <c r="J4" s="83">
        <v>2.4500000000000002</v>
      </c>
      <c r="K4" s="83">
        <v>8</v>
      </c>
    </row>
    <row r="5" spans="1:11" ht="14.1" customHeight="1">
      <c r="A5" s="81">
        <f>A4+1</f>
        <v>2</v>
      </c>
      <c r="B5" s="82">
        <f>$B$1+C5</f>
        <v>267.27999999999997</v>
      </c>
      <c r="C5" s="83">
        <v>267.27999999999997</v>
      </c>
      <c r="D5" s="81" t="s">
        <v>79</v>
      </c>
      <c r="E5" s="141" t="s">
        <v>80</v>
      </c>
      <c r="F5" s="141"/>
      <c r="G5" s="83">
        <v>18.899999999999999</v>
      </c>
      <c r="H5" s="83" t="s">
        <v>81</v>
      </c>
      <c r="I5" s="84">
        <v>4.5</v>
      </c>
      <c r="J5" s="83">
        <v>3.75</v>
      </c>
      <c r="K5" s="83">
        <v>8</v>
      </c>
    </row>
    <row r="6" spans="1:11" ht="14.1" customHeight="1">
      <c r="A6" s="81">
        <f t="shared" ref="A6" si="0">A5+1</f>
        <v>3</v>
      </c>
      <c r="B6" s="82">
        <f t="shared" ref="B6" si="1">$B$1+C6</f>
        <v>280.58</v>
      </c>
      <c r="C6" s="83">
        <v>280.58</v>
      </c>
      <c r="D6" s="81" t="s">
        <v>79</v>
      </c>
      <c r="E6" s="141" t="s">
        <v>80</v>
      </c>
      <c r="F6" s="141"/>
      <c r="G6" s="83">
        <v>19.399999999999999</v>
      </c>
      <c r="H6" s="83" t="s">
        <v>81</v>
      </c>
      <c r="I6" s="84">
        <v>6</v>
      </c>
      <c r="J6" s="83">
        <v>3.9</v>
      </c>
      <c r="K6" s="83">
        <v>8</v>
      </c>
    </row>
    <row r="7" spans="1:11" ht="14.1" customHeight="1">
      <c r="A7" s="58"/>
      <c r="B7" s="59"/>
      <c r="C7" s="59"/>
      <c r="D7" s="59"/>
      <c r="E7" s="140" t="s">
        <v>82</v>
      </c>
      <c r="F7" s="140"/>
      <c r="G7" s="80">
        <f>SUM(G4:G6)</f>
        <v>51.999999999999993</v>
      </c>
      <c r="H7" s="61"/>
      <c r="I7" s="58"/>
      <c r="J7" s="60" t="s">
        <v>82</v>
      </c>
      <c r="K7" s="80">
        <f>SUM(K4:K6)</f>
        <v>24</v>
      </c>
    </row>
    <row r="8" spans="1:11"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>
      <c r="K9" s="63"/>
    </row>
  </sheetData>
  <mergeCells count="6">
    <mergeCell ref="E7:F7"/>
    <mergeCell ref="E6:F6"/>
    <mergeCell ref="A2:K2"/>
    <mergeCell ref="E3:F3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Kosztorys ofertowy</vt:lpstr>
      <vt:lpstr>Przedmiar robót</vt:lpstr>
      <vt:lpstr>wykaz zjazdów</vt:lpstr>
      <vt:lpstr>'Kosztorys ofertowy'!Obszar_wydruku</vt:lpstr>
      <vt:lpstr>'Przedmiar robót'!Obszar_wydruku</vt:lpstr>
      <vt:lpstr>'wykaz zjazdów'!Obszar_wydruku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2023-02-17T11:06:29Z</cp:lastPrinted>
  <dcterms:created xsi:type="dcterms:W3CDTF">2020-04-25T12:10:01Z</dcterms:created>
  <dcterms:modified xsi:type="dcterms:W3CDTF">2023-02-17T12:57:44Z</dcterms:modified>
</cp:coreProperties>
</file>